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<sst xmlns="http://schemas.openxmlformats.org/spreadsheetml/2006/main" count="72" uniqueCount="70">
  <si>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Інші програми соціального захисту дітей</t>
  </si>
  <si>
    <t>Виконано</t>
  </si>
  <si>
    <t>1. Державне управління</t>
  </si>
  <si>
    <t>7.Освіта</t>
  </si>
  <si>
    <t>8.Охорона здоров'я</t>
  </si>
  <si>
    <t>9.Соцзахист і соцзабезпечення</t>
  </si>
  <si>
    <t>11.Культура і мистецтво</t>
  </si>
  <si>
    <t>13.Фізична культура і спорт</t>
  </si>
  <si>
    <t>17.Транспорт, дорожнє господарство, зв'язок, телекомунікація та інформатика</t>
  </si>
  <si>
    <t xml:space="preserve">25.Видатки не віднесені до основних груп </t>
  </si>
  <si>
    <t xml:space="preserve">Код </t>
  </si>
  <si>
    <t>Назва</t>
  </si>
  <si>
    <t>010000</t>
  </si>
  <si>
    <t>070000</t>
  </si>
  <si>
    <t>080000</t>
  </si>
  <si>
    <t>090000</t>
  </si>
  <si>
    <t>090412</t>
  </si>
  <si>
    <t>Інші видатки по соціальному захисту населення</t>
  </si>
  <si>
    <t>091100</t>
  </si>
  <si>
    <t>Молодіжні програми</t>
  </si>
  <si>
    <t>091200</t>
  </si>
  <si>
    <t>Інші заклади та заходи в галузі соціальної політики</t>
  </si>
  <si>
    <t>110000</t>
  </si>
  <si>
    <t>130000</t>
  </si>
  <si>
    <t>170000</t>
  </si>
  <si>
    <t>250000</t>
  </si>
  <si>
    <t>900201</t>
  </si>
  <si>
    <t>Дотації, що передаються з районного бюджету</t>
  </si>
  <si>
    <t>% до  річних призначень</t>
  </si>
  <si>
    <t>090802</t>
  </si>
  <si>
    <t>Разом  по загальному фонду</t>
  </si>
  <si>
    <t>Видатки за рахунок власних надходжень бюджетних установ</t>
  </si>
  <si>
    <t>180000</t>
  </si>
  <si>
    <t>18.Інші послуги, пов’язані з економічною діяльністю</t>
  </si>
  <si>
    <t>% до призначень звітного періоду</t>
  </si>
  <si>
    <t>ВСЬОГО ВИДАТКІВ</t>
  </si>
  <si>
    <t>900203</t>
  </si>
  <si>
    <t>090417</t>
  </si>
  <si>
    <t>090203</t>
  </si>
  <si>
    <t>Витрати на поховання учасників бойових дій та інвалідів війни</t>
  </si>
  <si>
    <t>120000</t>
  </si>
  <si>
    <t>12. Засоби масової інформації</t>
  </si>
  <si>
    <t>250911</t>
  </si>
  <si>
    <t>Надання державного пільгового кредиту індивідуальним сільським забудовникам</t>
  </si>
  <si>
    <t>250912</t>
  </si>
  <si>
    <t>Повернення коштів, наданих для кредитування індивідуальних сільських забудовників</t>
  </si>
  <si>
    <t>Бюджет розвитку</t>
  </si>
  <si>
    <t xml:space="preserve">Начальник фінансового управління </t>
  </si>
  <si>
    <t>Корюківської районної державної адміністрації</t>
  </si>
  <si>
    <t>В.І.Єременко</t>
  </si>
  <si>
    <t>250404</t>
  </si>
  <si>
    <t xml:space="preserve">Інші видатки 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</si>
  <si>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</si>
  <si>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</si>
  <si>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на капремонт жилфонду (інші пільги ветеранам)</t>
  </si>
  <si>
    <t>надання пільг окремим категоріям громадян</t>
  </si>
  <si>
    <t>виплата допомоги сім’ям з дітьми, малозабезпеченим сім’ям, інвалідам з дитинства, дітям - інвалідам…</t>
  </si>
  <si>
    <t>надання субсидій населенню</t>
  </si>
  <si>
    <t>Всього видатків  загальному фонду (з урахуванням трансфертів)</t>
  </si>
  <si>
    <t>ВИДАТКИ ЗАГАЛЬНОГО ФОНДУ</t>
  </si>
  <si>
    <t>КРЕДИТУВАННЯ ЗАГАЛЬНОГО ФОНДУ</t>
  </si>
  <si>
    <t>ВИДАТКИ СПЕЦІАЛЬНОГО ФОНДУ</t>
  </si>
  <si>
    <t>КРЕДИТУВАННЯ СПЕЦІАЛЬНОГО ФОНДУ</t>
  </si>
  <si>
    <t>ВСЬОГО КРЕДИТУВАННЯ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</si>
  <si>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</si>
  <si>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</si>
  <si>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Бюджет на 2013 рік (із внесеними змінами)</t>
  </si>
  <si>
    <t>План на І квартал 2013 року</t>
  </si>
  <si>
    <t>160000</t>
  </si>
  <si>
    <t>16. Сільське і лісове господарство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</si>
</sst>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17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8"/>
      <name val="Arial Cyr"/>
      <family val="2"/>
    </font>
    <font>
      <b/>
      <i/>
      <sz val="11"/>
      <name val="Arial Cyr"/>
      <family val="0"/>
    </font>
    <font>
      <i/>
      <sz val="7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176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right"/>
    </xf>
    <xf numFmtId="176" fontId="0" fillId="0" borderId="1" xfId="0" applyNumberFormat="1" applyBorder="1" applyAlignment="1">
      <alignment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76" fontId="0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right"/>
    </xf>
    <xf numFmtId="176" fontId="6" fillId="0" borderId="1" xfId="0" applyNumberFormat="1" applyFont="1" applyBorder="1" applyAlignment="1">
      <alignment/>
    </xf>
    <xf numFmtId="176" fontId="1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76" fontId="5" fillId="2" borderId="1" xfId="0" applyNumberFormat="1" applyFont="1" applyFill="1" applyBorder="1" applyAlignment="1">
      <alignment wrapText="1"/>
    </xf>
    <xf numFmtId="176" fontId="2" fillId="2" borderId="1" xfId="0" applyNumberFormat="1" applyFont="1" applyFill="1" applyBorder="1" applyAlignment="1">
      <alignment/>
    </xf>
    <xf numFmtId="176" fontId="10" fillId="0" borderId="1" xfId="0" applyNumberFormat="1" applyFont="1" applyBorder="1" applyAlignment="1">
      <alignment/>
    </xf>
    <xf numFmtId="49" fontId="1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 wrapText="1"/>
    </xf>
    <xf numFmtId="176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7" fillId="3" borderId="1" xfId="0" applyNumberFormat="1" applyFont="1" applyFill="1" applyBorder="1" applyAlignment="1">
      <alignment horizontal="center"/>
    </xf>
    <xf numFmtId="176" fontId="0" fillId="2" borderId="1" xfId="0" applyNumberFormat="1" applyFill="1" applyBorder="1" applyAlignment="1">
      <alignment/>
    </xf>
    <xf numFmtId="176" fontId="1" fillId="2" borderId="1" xfId="0" applyNumberFormat="1" applyFont="1" applyFill="1" applyBorder="1" applyAlignment="1">
      <alignment horizontal="right"/>
    </xf>
    <xf numFmtId="49" fontId="13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14" fillId="2" borderId="1" xfId="0" applyFont="1" applyFill="1" applyBorder="1" applyAlignment="1">
      <alignment horizontal="center"/>
    </xf>
    <xf numFmtId="176" fontId="8" fillId="2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 wrapText="1"/>
    </xf>
    <xf numFmtId="176" fontId="1" fillId="2" borderId="1" xfId="0" applyNumberFormat="1" applyFont="1" applyFill="1" applyBorder="1" applyAlignment="1">
      <alignment wrapText="1"/>
    </xf>
    <xf numFmtId="176" fontId="0" fillId="3" borderId="1" xfId="0" applyNumberFormat="1" applyFont="1" applyFill="1" applyBorder="1" applyAlignment="1">
      <alignment wrapText="1"/>
    </xf>
    <xf numFmtId="176" fontId="0" fillId="3" borderId="1" xfId="0" applyNumberFormat="1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176" fontId="5" fillId="2" borderId="1" xfId="0" applyNumberFormat="1" applyFont="1" applyFill="1" applyBorder="1" applyAlignment="1">
      <alignment horizontal="right"/>
    </xf>
    <xf numFmtId="176" fontId="5" fillId="2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wrapText="1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7">
      <selection activeCell="E24" sqref="E24"/>
    </sheetView>
  </sheetViews>
  <sheetFormatPr defaultColWidth="9.00390625" defaultRowHeight="12.75"/>
  <cols>
    <col min="1" max="1" width="7.25390625" style="0" customWidth="1"/>
    <col min="2" max="2" width="43.25390625" style="0" customWidth="1"/>
    <col min="3" max="3" width="11.00390625" style="0" customWidth="1"/>
    <col min="4" max="4" width="10.25390625" style="0" customWidth="1"/>
    <col min="5" max="6" width="9.75390625" style="0" customWidth="1"/>
    <col min="7" max="7" width="8.625" style="0" customWidth="1"/>
  </cols>
  <sheetData>
    <row r="1" spans="1:7" ht="54.75" customHeight="1">
      <c r="A1" s="5" t="s">
        <v>10</v>
      </c>
      <c r="B1" s="6" t="s">
        <v>11</v>
      </c>
      <c r="C1" s="29" t="s">
        <v>66</v>
      </c>
      <c r="D1" s="29" t="s">
        <v>67</v>
      </c>
      <c r="E1" s="43" t="s">
        <v>1</v>
      </c>
      <c r="F1" s="23" t="s">
        <v>28</v>
      </c>
      <c r="G1" s="23" t="s">
        <v>34</v>
      </c>
    </row>
    <row r="2" spans="1:7" ht="12.75">
      <c r="A2" s="36"/>
      <c r="B2" s="55" t="s">
        <v>59</v>
      </c>
      <c r="C2" s="37"/>
      <c r="D2" s="37"/>
      <c r="E2" s="36"/>
      <c r="F2" s="36"/>
      <c r="G2" s="36"/>
    </row>
    <row r="3" spans="1:7" ht="12.75">
      <c r="A3" s="24" t="s">
        <v>12</v>
      </c>
      <c r="B3" s="27" t="s">
        <v>2</v>
      </c>
      <c r="C3" s="15">
        <v>970.2</v>
      </c>
      <c r="D3" s="7">
        <v>302.8</v>
      </c>
      <c r="E3" s="13">
        <v>186.5</v>
      </c>
      <c r="F3" s="2">
        <f aca="true" t="shared" si="0" ref="F3:F26">E3/C3*100</f>
        <v>19.222840651412078</v>
      </c>
      <c r="G3" s="13">
        <f>E3/D3*100</f>
        <v>61.591809775429326</v>
      </c>
    </row>
    <row r="4" spans="1:7" ht="12.75">
      <c r="A4" s="24" t="s">
        <v>13</v>
      </c>
      <c r="B4" s="27" t="s">
        <v>3</v>
      </c>
      <c r="C4" s="15">
        <v>30627.8</v>
      </c>
      <c r="D4" s="15">
        <v>10365.5</v>
      </c>
      <c r="E4" s="13">
        <v>8065.4</v>
      </c>
      <c r="F4" s="2">
        <f t="shared" si="0"/>
        <v>26.33359235727019</v>
      </c>
      <c r="G4" s="13">
        <f aca="true" t="shared" si="1" ref="G4:G26">E4/D4*100</f>
        <v>77.81004293087646</v>
      </c>
    </row>
    <row r="5" spans="1:7" ht="12.75">
      <c r="A5" s="24" t="s">
        <v>14</v>
      </c>
      <c r="B5" s="27" t="s">
        <v>4</v>
      </c>
      <c r="C5" s="7">
        <v>16234.8</v>
      </c>
      <c r="D5" s="7">
        <v>5646.9</v>
      </c>
      <c r="E5" s="13">
        <v>4082.5</v>
      </c>
      <c r="F5" s="2">
        <f t="shared" si="0"/>
        <v>25.146598664597043</v>
      </c>
      <c r="G5" s="13">
        <f t="shared" si="1"/>
        <v>72.29630416688804</v>
      </c>
    </row>
    <row r="6" spans="1:7" ht="12.75">
      <c r="A6" s="24" t="s">
        <v>15</v>
      </c>
      <c r="B6" s="27" t="s">
        <v>5</v>
      </c>
      <c r="C6" s="7">
        <f>SUM(C7:C14)</f>
        <v>40917.49999999999</v>
      </c>
      <c r="D6" s="7">
        <f>SUM(D7:D14)</f>
        <v>11314.5</v>
      </c>
      <c r="E6" s="7">
        <f>SUM(E7:E14)</f>
        <v>10644.599999999999</v>
      </c>
      <c r="F6" s="2">
        <f t="shared" si="0"/>
        <v>26.014785849575368</v>
      </c>
      <c r="G6" s="13">
        <f t="shared" si="1"/>
        <v>94.07927880153784</v>
      </c>
    </row>
    <row r="7" spans="1:7" ht="12.75">
      <c r="A7" s="24"/>
      <c r="B7" s="33" t="s">
        <v>55</v>
      </c>
      <c r="C7" s="10">
        <v>4255</v>
      </c>
      <c r="D7" s="10">
        <v>1447.5</v>
      </c>
      <c r="E7" s="10">
        <v>1346</v>
      </c>
      <c r="F7" s="16">
        <f>E7/C7*100</f>
        <v>31.633372502937718</v>
      </c>
      <c r="G7" s="16">
        <f>E7/D7*100</f>
        <v>92.98791018998273</v>
      </c>
    </row>
    <row r="8" spans="1:7" ht="33.75">
      <c r="A8" s="24"/>
      <c r="B8" s="54" t="s">
        <v>56</v>
      </c>
      <c r="C8" s="10">
        <v>30177.7</v>
      </c>
      <c r="D8" s="10">
        <v>7505.7</v>
      </c>
      <c r="E8" s="10">
        <v>7186.3</v>
      </c>
      <c r="F8" s="16">
        <f>E8/C8*100</f>
        <v>23.813279342030704</v>
      </c>
      <c r="G8" s="16">
        <f>E8/D8*100</f>
        <v>95.74456746206216</v>
      </c>
    </row>
    <row r="9" spans="1:7" ht="12.75">
      <c r="A9" s="24"/>
      <c r="B9" s="54" t="s">
        <v>57</v>
      </c>
      <c r="C9" s="10">
        <v>3555</v>
      </c>
      <c r="D9" s="10">
        <v>1261.6</v>
      </c>
      <c r="E9" s="10">
        <v>1247.5</v>
      </c>
      <c r="F9" s="16">
        <f>E9/C9*100</f>
        <v>35.091420534458514</v>
      </c>
      <c r="G9" s="16">
        <f>E9/D9*100</f>
        <v>98.88237159162968</v>
      </c>
    </row>
    <row r="10" spans="1:7" ht="12" customHeight="1">
      <c r="A10" s="25" t="s">
        <v>16</v>
      </c>
      <c r="B10" s="28" t="s">
        <v>17</v>
      </c>
      <c r="C10" s="10">
        <v>39</v>
      </c>
      <c r="D10" s="10">
        <v>18</v>
      </c>
      <c r="E10" s="16">
        <v>14.1</v>
      </c>
      <c r="F10" s="16">
        <f t="shared" si="0"/>
        <v>36.15384615384615</v>
      </c>
      <c r="G10" s="16">
        <f t="shared" si="1"/>
        <v>78.33333333333333</v>
      </c>
    </row>
    <row r="11" spans="1:7" ht="12" customHeight="1">
      <c r="A11" s="25" t="s">
        <v>37</v>
      </c>
      <c r="B11" s="28" t="s">
        <v>39</v>
      </c>
      <c r="C11" s="10">
        <v>24.4</v>
      </c>
      <c r="D11" s="10">
        <v>1.3</v>
      </c>
      <c r="E11" s="16">
        <v>1.3</v>
      </c>
      <c r="F11" s="16">
        <f>E11/C11*100</f>
        <v>5.327868852459017</v>
      </c>
      <c r="G11" s="16">
        <f>E11/D11*100</f>
        <v>100</v>
      </c>
    </row>
    <row r="12" spans="1:7" ht="15.75" customHeight="1">
      <c r="A12" s="25" t="s">
        <v>29</v>
      </c>
      <c r="B12" s="28" t="s">
        <v>0</v>
      </c>
      <c r="C12" s="10">
        <v>17</v>
      </c>
      <c r="D12" s="10">
        <v>0.8</v>
      </c>
      <c r="E12" s="9">
        <v>0.2</v>
      </c>
      <c r="F12" s="16">
        <f t="shared" si="0"/>
        <v>1.1764705882352942</v>
      </c>
      <c r="G12" s="16">
        <f>E12/D12*100</f>
        <v>25</v>
      </c>
    </row>
    <row r="13" spans="1:7" ht="12.75">
      <c r="A13" s="25" t="s">
        <v>18</v>
      </c>
      <c r="B13" s="28" t="s">
        <v>19</v>
      </c>
      <c r="C13" s="11">
        <v>477.2</v>
      </c>
      <c r="D13" s="11">
        <v>144.9</v>
      </c>
      <c r="E13" s="16">
        <v>102.4</v>
      </c>
      <c r="F13" s="16">
        <f t="shared" si="0"/>
        <v>21.458507963118194</v>
      </c>
      <c r="G13" s="16">
        <f t="shared" si="1"/>
        <v>70.66942719116632</v>
      </c>
    </row>
    <row r="14" spans="1:7" ht="16.5" customHeight="1">
      <c r="A14" s="25" t="s">
        <v>20</v>
      </c>
      <c r="B14" s="28" t="s">
        <v>21</v>
      </c>
      <c r="C14" s="11">
        <v>2372.2</v>
      </c>
      <c r="D14" s="11">
        <v>934.7</v>
      </c>
      <c r="E14" s="16">
        <v>746.8</v>
      </c>
      <c r="F14" s="16">
        <f t="shared" si="0"/>
        <v>31.481325351993934</v>
      </c>
      <c r="G14" s="16">
        <f t="shared" si="1"/>
        <v>79.89729324917086</v>
      </c>
    </row>
    <row r="15" spans="1:7" ht="12.75">
      <c r="A15" s="24" t="s">
        <v>22</v>
      </c>
      <c r="B15" s="27" t="s">
        <v>6</v>
      </c>
      <c r="C15" s="15">
        <v>3958</v>
      </c>
      <c r="D15" s="15">
        <v>1470</v>
      </c>
      <c r="E15" s="13">
        <v>948.5</v>
      </c>
      <c r="F15" s="2">
        <f t="shared" si="0"/>
        <v>23.96412329459323</v>
      </c>
      <c r="G15" s="13">
        <f t="shared" si="1"/>
        <v>64.52380952380953</v>
      </c>
    </row>
    <row r="16" spans="1:7" ht="12.75">
      <c r="A16" s="24" t="s">
        <v>40</v>
      </c>
      <c r="B16" s="27" t="s">
        <v>41</v>
      </c>
      <c r="C16" s="15">
        <v>62</v>
      </c>
      <c r="D16" s="15">
        <v>36.4</v>
      </c>
      <c r="E16" s="13">
        <v>8.9</v>
      </c>
      <c r="F16" s="2">
        <f t="shared" si="0"/>
        <v>14.35483870967742</v>
      </c>
      <c r="G16" s="13">
        <f t="shared" si="1"/>
        <v>24.450549450549453</v>
      </c>
    </row>
    <row r="17" spans="1:7" ht="12.75">
      <c r="A17" s="24" t="s">
        <v>23</v>
      </c>
      <c r="B17" s="27" t="s">
        <v>7</v>
      </c>
      <c r="C17" s="7">
        <v>468.4</v>
      </c>
      <c r="D17" s="7">
        <v>176.7</v>
      </c>
      <c r="E17" s="13">
        <v>144.2</v>
      </c>
      <c r="F17" s="2">
        <f t="shared" si="0"/>
        <v>30.78565328778821</v>
      </c>
      <c r="G17" s="13">
        <f t="shared" si="1"/>
        <v>81.60724391624223</v>
      </c>
    </row>
    <row r="18" spans="1:7" ht="12.75">
      <c r="A18" s="24" t="s">
        <v>68</v>
      </c>
      <c r="B18" s="27" t="s">
        <v>69</v>
      </c>
      <c r="C18" s="7">
        <v>34.9</v>
      </c>
      <c r="D18" s="7">
        <v>11.4</v>
      </c>
      <c r="E18" s="13"/>
      <c r="F18" s="2"/>
      <c r="G18" s="13"/>
    </row>
    <row r="19" spans="1:7" ht="24" customHeight="1">
      <c r="A19" s="24" t="s">
        <v>24</v>
      </c>
      <c r="B19" s="30" t="s">
        <v>8</v>
      </c>
      <c r="C19" s="7">
        <v>443.1</v>
      </c>
      <c r="D19" s="7">
        <v>142.8</v>
      </c>
      <c r="E19" s="13">
        <v>142.8</v>
      </c>
      <c r="F19" s="2">
        <f t="shared" si="0"/>
        <v>32.22748815165877</v>
      </c>
      <c r="G19" s="13">
        <f t="shared" si="1"/>
        <v>100</v>
      </c>
    </row>
    <row r="20" spans="1:7" ht="19.5" customHeight="1">
      <c r="A20" s="24" t="s">
        <v>32</v>
      </c>
      <c r="B20" s="30" t="s">
        <v>33</v>
      </c>
      <c r="C20" s="7">
        <v>24.1</v>
      </c>
      <c r="D20" s="7">
        <v>19.3</v>
      </c>
      <c r="E20" s="3">
        <v>16.3</v>
      </c>
      <c r="F20" s="2">
        <f t="shared" si="0"/>
        <v>67.63485477178423</v>
      </c>
      <c r="G20" s="8">
        <f t="shared" si="1"/>
        <v>84.4559585492228</v>
      </c>
    </row>
    <row r="21" spans="1:7" ht="19.5" customHeight="1">
      <c r="A21" s="24" t="s">
        <v>25</v>
      </c>
      <c r="B21" s="30" t="s">
        <v>9</v>
      </c>
      <c r="C21" s="7">
        <v>83.8</v>
      </c>
      <c r="D21" s="15">
        <v>26.8</v>
      </c>
      <c r="E21" s="3">
        <v>18.8</v>
      </c>
      <c r="F21" s="2">
        <f t="shared" si="0"/>
        <v>22.43436754176611</v>
      </c>
      <c r="G21" s="8">
        <f t="shared" si="1"/>
        <v>70.1492537313433</v>
      </c>
    </row>
    <row r="22" spans="1:7" ht="12.75">
      <c r="A22" s="25" t="s">
        <v>50</v>
      </c>
      <c r="B22" s="33" t="s">
        <v>51</v>
      </c>
      <c r="C22" s="10">
        <v>83.8</v>
      </c>
      <c r="D22" s="10">
        <v>26.8</v>
      </c>
      <c r="E22" s="9">
        <v>18.8</v>
      </c>
      <c r="F22" s="16">
        <f t="shared" si="0"/>
        <v>22.43436754176611</v>
      </c>
      <c r="G22" s="16">
        <f t="shared" si="1"/>
        <v>70.1492537313433</v>
      </c>
    </row>
    <row r="23" spans="1:7" ht="12.75">
      <c r="A23" s="26" t="s">
        <v>26</v>
      </c>
      <c r="B23" s="18" t="s">
        <v>30</v>
      </c>
      <c r="C23" s="17">
        <f>SUM(C3+C4+C5+C6+C15+C17+C18+C19+C21+C20+C16)</f>
        <v>93824.59999999999</v>
      </c>
      <c r="D23" s="17">
        <f>SUM(D3+D4+D5+D6+D15+D17+D18+D19+D21+D20+D16)</f>
        <v>29513.1</v>
      </c>
      <c r="E23" s="17">
        <f>SUM(E3+E4+E5+E6+E15+E17+E18+E19+E21+E20+E16)</f>
        <v>24258.5</v>
      </c>
      <c r="F23" s="14">
        <f t="shared" si="0"/>
        <v>25.855159521063776</v>
      </c>
      <c r="G23" s="35">
        <f t="shared" si="1"/>
        <v>82.19570292514172</v>
      </c>
    </row>
    <row r="24" spans="1:7" ht="12.75">
      <c r="A24" s="24"/>
      <c r="B24" s="31" t="s">
        <v>27</v>
      </c>
      <c r="C24" s="8">
        <v>3709.2</v>
      </c>
      <c r="D24" s="1">
        <v>926.2</v>
      </c>
      <c r="E24" s="8">
        <v>733</v>
      </c>
      <c r="F24" s="2">
        <f t="shared" si="0"/>
        <v>19.761673676264422</v>
      </c>
      <c r="G24" s="13">
        <f t="shared" si="1"/>
        <v>79.14057438998057</v>
      </c>
    </row>
    <row r="25" spans="1:7" ht="33.75">
      <c r="A25" s="24" t="s">
        <v>52</v>
      </c>
      <c r="B25" s="31" t="s">
        <v>53</v>
      </c>
      <c r="C25" s="8">
        <v>67.4</v>
      </c>
      <c r="D25" s="1">
        <v>33.6</v>
      </c>
      <c r="E25" s="1">
        <v>33.6</v>
      </c>
      <c r="F25" s="2">
        <f>E25/C25*100</f>
        <v>49.85163204747774</v>
      </c>
      <c r="G25" s="13">
        <f>E25/D25*100</f>
        <v>100</v>
      </c>
    </row>
    <row r="26" spans="1:7" ht="21" customHeight="1">
      <c r="A26" s="26" t="s">
        <v>36</v>
      </c>
      <c r="B26" s="19" t="s">
        <v>58</v>
      </c>
      <c r="C26" s="20">
        <f>SUM(C23:C25)</f>
        <v>97601.19999999998</v>
      </c>
      <c r="D26" s="20">
        <f>SUM(D23:D25)</f>
        <v>30472.899999999998</v>
      </c>
      <c r="E26" s="20">
        <f>SUM(E23:E25)</f>
        <v>25025.1</v>
      </c>
      <c r="F26" s="14">
        <f t="shared" si="0"/>
        <v>25.640156063654956</v>
      </c>
      <c r="G26" s="35">
        <f t="shared" si="1"/>
        <v>82.12247603608452</v>
      </c>
    </row>
    <row r="27" spans="1:7" ht="21" customHeight="1">
      <c r="A27" s="26"/>
      <c r="B27" s="56" t="s">
        <v>60</v>
      </c>
      <c r="C27" s="48">
        <f>C28</f>
        <v>7</v>
      </c>
      <c r="D27" s="48"/>
      <c r="E27" s="48"/>
      <c r="F27" s="35"/>
      <c r="G27" s="35"/>
    </row>
    <row r="28" spans="1:7" ht="28.5" customHeight="1">
      <c r="A28" s="40" t="s">
        <v>42</v>
      </c>
      <c r="B28" s="47" t="s">
        <v>43</v>
      </c>
      <c r="C28" s="49">
        <v>7</v>
      </c>
      <c r="D28" s="49"/>
      <c r="E28" s="49"/>
      <c r="F28" s="50"/>
      <c r="G28" s="12"/>
    </row>
    <row r="29" spans="1:7" ht="15">
      <c r="A29" s="45">
        <v>900204</v>
      </c>
      <c r="B29" s="57" t="s">
        <v>61</v>
      </c>
      <c r="C29" s="46">
        <f>SUM(C30:C33)</f>
        <v>1871.2000000000003</v>
      </c>
      <c r="D29" s="46"/>
      <c r="E29" s="46">
        <f>SUM(E30:E33)</f>
        <v>582.8000000000001</v>
      </c>
      <c r="F29" s="21">
        <f>E29/C29*100</f>
        <v>31.14578879863189</v>
      </c>
      <c r="G29" s="41"/>
    </row>
    <row r="30" spans="1:7" ht="22.5">
      <c r="A30" s="24"/>
      <c r="B30" s="34" t="s">
        <v>31</v>
      </c>
      <c r="C30" s="12">
        <v>1032.4</v>
      </c>
      <c r="D30" s="12"/>
      <c r="E30" s="12">
        <v>530.6</v>
      </c>
      <c r="F30" s="12">
        <f>E30/C30*100</f>
        <v>51.39480821387059</v>
      </c>
      <c r="G30" s="13"/>
    </row>
    <row r="31" spans="1:7" ht="12.75">
      <c r="A31" s="24"/>
      <c r="B31" s="44" t="s">
        <v>46</v>
      </c>
      <c r="C31" s="12">
        <v>128.4</v>
      </c>
      <c r="D31" s="12"/>
      <c r="E31" s="12">
        <v>2.6</v>
      </c>
      <c r="F31" s="12">
        <f>E31/C31*100</f>
        <v>2.0249221183800623</v>
      </c>
      <c r="G31" s="8"/>
    </row>
    <row r="32" spans="1:7" ht="22.5">
      <c r="A32" s="24" t="s">
        <v>38</v>
      </c>
      <c r="B32" s="44" t="s">
        <v>54</v>
      </c>
      <c r="C32" s="12">
        <v>25</v>
      </c>
      <c r="D32" s="12"/>
      <c r="E32" s="12"/>
      <c r="F32" s="12">
        <f>E32/C32*100</f>
        <v>0</v>
      </c>
      <c r="G32" s="8"/>
    </row>
    <row r="33" spans="1:7" ht="45">
      <c r="A33" s="24" t="s">
        <v>64</v>
      </c>
      <c r="B33" s="44" t="s">
        <v>65</v>
      </c>
      <c r="C33" s="12">
        <v>685.4</v>
      </c>
      <c r="D33" s="12"/>
      <c r="E33" s="12">
        <v>49.6</v>
      </c>
      <c r="F33" s="12">
        <f>E33/C33*100</f>
        <v>7.236650131310185</v>
      </c>
      <c r="G33" s="8"/>
    </row>
    <row r="34" spans="1:7" ht="12.75">
      <c r="A34" s="26"/>
      <c r="B34" s="56" t="s">
        <v>62</v>
      </c>
      <c r="C34" s="42">
        <f>SUM(C35:C36)</f>
        <v>0</v>
      </c>
      <c r="D34" s="42"/>
      <c r="E34" s="42">
        <f>SUM(E35:E36)</f>
        <v>0</v>
      </c>
      <c r="F34" s="42">
        <f>SUM(F35:F36)</f>
        <v>0</v>
      </c>
      <c r="G34" s="42"/>
    </row>
    <row r="35" spans="1:7" ht="22.5">
      <c r="A35" s="40" t="s">
        <v>42</v>
      </c>
      <c r="B35" s="47" t="s">
        <v>43</v>
      </c>
      <c r="C35" s="12">
        <v>10</v>
      </c>
      <c r="D35" s="12"/>
      <c r="E35" s="12"/>
      <c r="F35" s="22">
        <f>E35/C35*100</f>
        <v>0</v>
      </c>
      <c r="G35" s="12"/>
    </row>
    <row r="36" spans="1:7" ht="22.5">
      <c r="A36" s="24" t="s">
        <v>44</v>
      </c>
      <c r="B36" s="44" t="s">
        <v>45</v>
      </c>
      <c r="C36" s="12">
        <v>-10</v>
      </c>
      <c r="D36" s="12"/>
      <c r="E36" s="12"/>
      <c r="F36" s="22">
        <f>E36/C36*100</f>
        <v>0</v>
      </c>
      <c r="G36" s="12"/>
    </row>
    <row r="37" spans="1:7" ht="14.25" customHeight="1">
      <c r="A37" s="58"/>
      <c r="B37" s="59" t="s">
        <v>35</v>
      </c>
      <c r="C37" s="52">
        <f>C26+C29</f>
        <v>99472.39999999998</v>
      </c>
      <c r="D37" s="52"/>
      <c r="E37" s="52">
        <f>E26+E29</f>
        <v>25607.899999999998</v>
      </c>
      <c r="F37" s="53">
        <f>E37/C37*100</f>
        <v>25.743723887229024</v>
      </c>
      <c r="G37" s="53"/>
    </row>
    <row r="38" spans="1:7" ht="12.75">
      <c r="A38" s="26"/>
      <c r="B38" s="60" t="s">
        <v>63</v>
      </c>
      <c r="C38" s="53">
        <f>C27+C34</f>
        <v>7</v>
      </c>
      <c r="D38" s="61"/>
      <c r="E38" s="53">
        <f>E27+E34</f>
        <v>0</v>
      </c>
      <c r="F38" s="62"/>
      <c r="G38" s="62"/>
    </row>
    <row r="39" spans="1:6" ht="12.75">
      <c r="A39" s="38"/>
      <c r="B39" s="4"/>
      <c r="C39" s="39"/>
      <c r="D39" s="39"/>
      <c r="E39" s="32"/>
      <c r="F39" s="32"/>
    </row>
    <row r="40" ht="12.75">
      <c r="B40" s="51" t="s">
        <v>47</v>
      </c>
    </row>
    <row r="41" spans="2:6" ht="12.75">
      <c r="B41" s="51" t="s">
        <v>48</v>
      </c>
      <c r="E41" s="63" t="s">
        <v>49</v>
      </c>
      <c r="F41" s="63"/>
    </row>
  </sheetData>
  <mergeCells count="1">
    <mergeCell ref="E41:F41"/>
  </mergeCells>
  <printOptions/>
  <pageMargins left="0.32" right="0.3" top="0.28" bottom="0.17" header="0.31" footer="0.2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u250909</cp:lastModifiedBy>
  <cp:lastPrinted>2013-05-18T08:58:54Z</cp:lastPrinted>
  <dcterms:created xsi:type="dcterms:W3CDTF">2002-08-22T12:41:49Z</dcterms:created>
  <dcterms:modified xsi:type="dcterms:W3CDTF">2013-05-18T08:59:01Z</dcterms:modified>
  <cp:category/>
  <cp:version/>
  <cp:contentType/>
  <cp:contentStatus/>
</cp:coreProperties>
</file>